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E9" i="1" l="1"/>
  <c r="D8" i="1"/>
  <c r="C33" i="1"/>
  <c r="C20" i="1"/>
  <c r="C8" i="1"/>
  <c r="D20" i="1"/>
  <c r="D40" i="1" s="1"/>
  <c r="D33" i="1"/>
  <c r="F35" i="1"/>
  <c r="F34" i="1"/>
  <c r="E35" i="1"/>
  <c r="E25" i="1"/>
  <c r="F25" i="1"/>
  <c r="F11" i="1"/>
  <c r="E11" i="1"/>
  <c r="D27" i="1" l="1"/>
  <c r="C27" i="1"/>
  <c r="F28" i="1"/>
  <c r="E28" i="1"/>
  <c r="F36" i="1"/>
  <c r="E36" i="1"/>
  <c r="E34" i="1"/>
  <c r="D30" i="1" l="1"/>
  <c r="D17" i="1" l="1"/>
  <c r="E38" i="1" l="1"/>
  <c r="F38" i="1"/>
  <c r="C17" i="1" l="1"/>
  <c r="C30" i="1" l="1"/>
  <c r="C40" i="1" s="1"/>
  <c r="E17" i="1"/>
  <c r="E20" i="1" l="1"/>
  <c r="F20" i="1"/>
  <c r="E33" i="1"/>
  <c r="F17" i="1"/>
  <c r="F8" i="1"/>
  <c r="E8" i="1"/>
  <c r="F33" i="1" l="1"/>
  <c r="E30" i="1"/>
  <c r="E27" i="1"/>
  <c r="E10" i="1"/>
  <c r="E12" i="1"/>
  <c r="E13" i="1"/>
  <c r="E14" i="1"/>
  <c r="E15" i="1"/>
  <c r="E16" i="1"/>
  <c r="E18" i="1"/>
  <c r="E19" i="1"/>
  <c r="E21" i="1"/>
  <c r="E22" i="1"/>
  <c r="E23" i="1"/>
  <c r="E24" i="1"/>
  <c r="E26" i="1"/>
  <c r="E29" i="1"/>
  <c r="E31" i="1"/>
  <c r="E32" i="1"/>
  <c r="E37" i="1"/>
  <c r="E39" i="1"/>
  <c r="F9" i="1"/>
  <c r="F10" i="1"/>
  <c r="F13" i="1"/>
  <c r="F14" i="1"/>
  <c r="F15" i="1"/>
  <c r="F18" i="1"/>
  <c r="F19" i="1"/>
  <c r="F21" i="1"/>
  <c r="F22" i="1"/>
  <c r="F23" i="1"/>
  <c r="F26" i="1"/>
  <c r="F27" i="1"/>
  <c r="F29" i="1"/>
  <c r="F31" i="1"/>
  <c r="F32" i="1"/>
  <c r="F37" i="1"/>
  <c r="F39" i="1"/>
  <c r="E40" i="1" l="1"/>
  <c r="F40" i="1"/>
  <c r="F30" i="1"/>
  <c r="F24" i="1"/>
  <c r="F16" i="1"/>
  <c r="F12" i="1"/>
</calcChain>
</file>

<file path=xl/sharedStrings.xml><?xml version="1.0" encoding="utf-8"?>
<sst xmlns="http://schemas.openxmlformats.org/spreadsheetml/2006/main" count="79" uniqueCount="79">
  <si>
    <t>КВР</t>
  </si>
  <si>
    <t>Наименование КВР</t>
  </si>
  <si>
    <t>111</t>
  </si>
  <si>
    <t>Фонд оплаты труда казенных учреждений</t>
  </si>
  <si>
    <t>112</t>
  </si>
  <si>
    <t>Иные выплаты персоналу казенных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</si>
  <si>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</si>
  <si>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</si>
  <si>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</si>
  <si>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</si>
  <si>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</si>
  <si>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</si>
  <si>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</si>
  <si>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</si>
  <si>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</si>
  <si>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</si>
  <si>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</si>
  <si>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</si>
  <si>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</si>
  <si>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Прочая закупка товаров, работ и услуг для обеспечения государственных (муниципальных) нужд</t>
  </si>
  <si>
    <t>312</t>
  </si>
  <si>
    <t>Иные пенсии, социальные доплаты к пенсиям</t>
  </si>
  <si>
    <t>313</t>
  </si>
  <si>
    <t>Пособия, компенсации, меры социальной поддержки по публичным нормативным обязательствам</t>
  </si>
  <si>
    <t>322</t>
  </si>
  <si>
    <t>Субсидии гражданам на приобретение жилья</t>
  </si>
  <si>
    <t>330</t>
  </si>
  <si>
    <t>Публичные нормативные выплаты гражданам несоциального характера</t>
  </si>
  <si>
    <t>360</t>
  </si>
  <si>
    <t>Иные выплаты населению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</si>
  <si>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</si>
  <si>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</si>
  <si>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</si>
  <si>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</si>
  <si>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</si>
  <si>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</si>
  <si>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</si>
  <si>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852</t>
  </si>
  <si>
    <t>Уплата прочих налогов, сборов</t>
  </si>
  <si>
    <t>870</t>
  </si>
  <si>
    <t>Резервные средства</t>
  </si>
  <si>
    <t>Итого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</si>
  <si>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</si>
  <si>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</si>
  <si>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</si>
  <si>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</si>
  <si>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</si>
  <si>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</si>
  <si>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</si>
  <si>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</si>
  <si>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</si>
  <si>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</si>
  <si>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800</t>
  </si>
  <si>
    <t>Иные бюджетные ассигнования</t>
  </si>
  <si>
    <t>% исполнения</t>
  </si>
  <si>
    <t xml:space="preserve">Исполнено </t>
  </si>
  <si>
    <t>(тыс.рублей)</t>
  </si>
  <si>
    <t>План с учетом изменений</t>
  </si>
  <si>
    <t>отклонение (+; -)</t>
  </si>
  <si>
    <t>1</t>
  </si>
  <si>
    <t>2</t>
  </si>
  <si>
    <t>3</t>
  </si>
  <si>
    <t>4</t>
  </si>
  <si>
    <t>5</t>
  </si>
  <si>
    <t xml:space="preserve">Сведения о расходах бюджета Северо-Енисейского района по видам расходов </t>
  </si>
  <si>
    <t>853</t>
  </si>
  <si>
    <t>Уплата иных платежей</t>
  </si>
  <si>
    <t>811</t>
  </si>
  <si>
    <t>831</t>
  </si>
  <si>
    <t>Исполнение судебных актов Российской Федерации и мировых соглашений по возмещению причиненного вреда</t>
  </si>
  <si>
    <t>412</t>
  </si>
  <si>
    <t>Бюджетные инвестиции на приобретение объектов недвижимого имущества в государственную (муниципальной) собственность</t>
  </si>
  <si>
    <t>Приложение к сведениям об исполнении бюджета района                                                                      по состоянию на 01.05.2017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</si>
  <si>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</si>
  <si>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</si>
  <si>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350</t>
  </si>
  <si>
    <t>Премии и гранты</t>
  </si>
  <si>
    <t>812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</si>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</sst>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0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4" fontId="0" fillId="0" borderId="0" xfId="0" applyNumberFormat="1"/>
    <xf numFmtId="0" fontId="5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 applyProtection="1">
      <alignment horizontal="right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164" fontId="8" fillId="0" borderId="1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5" fontId="7" fillId="0" borderId="2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42"/>
  <sheetViews>
    <sheetView showGridLines="0" tabSelected="1" workbookViewId="0">
      <selection activeCell="F11" sqref="F11"/>
    </sheetView>
  </sheetViews>
  <sheetFormatPr defaultRowHeight="12.75" customHeight="1" x14ac:dyDescent="0.2"/>
  <cols>
    <col min="1" max="1" width="7.42578125" customWidth="1"/>
    <col min="2" max="2" width="32.28515625" customWidth="1"/>
    <col min="3" max="3" width="13.140625" customWidth="1"/>
    <col min="4" max="5" width="12.28515625" customWidth="1"/>
    <col min="6" max="6" width="12.140625" customWidth="1"/>
    <col min="7" max="9" width="9.140625" customWidth="1"/>
  </cols>
  <sheetData>
    <row r="1" spans="1:7" ht="25.15" customHeight="1" x14ac:dyDescent="0.2">
      <c r="A1" s="2"/>
      <c r="B1" s="1"/>
      <c r="C1" s="35" t="s">
        <v>72</v>
      </c>
      <c r="D1" s="35"/>
      <c r="E1" s="35"/>
      <c r="F1" s="35"/>
      <c r="G1" s="1"/>
    </row>
    <row r="2" spans="1:7" ht="14.25" x14ac:dyDescent="0.2">
      <c r="A2" s="3"/>
      <c r="B2" s="33"/>
      <c r="C2" s="34"/>
      <c r="D2" s="34"/>
      <c r="E2" s="34"/>
      <c r="F2" s="34"/>
    </row>
    <row r="3" spans="1:7" ht="15.75" x14ac:dyDescent="0.2">
      <c r="A3" s="36" t="s">
        <v>64</v>
      </c>
      <c r="B3" s="36"/>
      <c r="C3" s="36"/>
      <c r="D3" s="36"/>
      <c r="E3" s="36"/>
      <c r="F3" s="36"/>
    </row>
    <row r="4" spans="1:7" x14ac:dyDescent="0.2">
      <c r="A4" s="31"/>
      <c r="B4" s="32"/>
      <c r="C4" s="32"/>
      <c r="D4" s="32"/>
      <c r="E4" s="32"/>
      <c r="F4" s="32"/>
    </row>
    <row r="5" spans="1:7" x14ac:dyDescent="0.2">
      <c r="A5" s="4"/>
      <c r="B5" s="4"/>
      <c r="C5" s="4"/>
      <c r="D5" s="4"/>
      <c r="E5" s="4"/>
      <c r="F5" s="6" t="s">
        <v>56</v>
      </c>
      <c r="G5" s="4"/>
    </row>
    <row r="6" spans="1:7" ht="25.5" x14ac:dyDescent="0.2">
      <c r="A6" s="7" t="s">
        <v>0</v>
      </c>
      <c r="B6" s="7" t="s">
        <v>1</v>
      </c>
      <c r="C6" s="7" t="s">
        <v>57</v>
      </c>
      <c r="D6" s="7" t="s">
        <v>55</v>
      </c>
      <c r="E6" s="7" t="s">
        <v>58</v>
      </c>
      <c r="F6" s="8" t="s">
        <v>54</v>
      </c>
    </row>
    <row r="7" spans="1:7" x14ac:dyDescent="0.2">
      <c r="A7" s="7" t="s">
        <v>59</v>
      </c>
      <c r="B7" s="7" t="s">
        <v>60</v>
      </c>
      <c r="C7" s="7" t="s">
        <v>61</v>
      </c>
      <c r="D7" s="7" t="s">
        <v>62</v>
      </c>
      <c r="E7" s="7" t="s">
        <v>63</v>
      </c>
      <c r="F7" s="8">
        <v>6</v>
      </c>
    </row>
    <row r="8" spans="1:7" ht="89.25" customHeight="1" x14ac:dyDescent="0.2">
      <c r="A8" s="9" t="s">
        <v>42</v>
      </c>
      <c r="B8" s="10" t="s">
        <v>43</v>
      </c>
      <c r="C8" s="17">
        <f>SUM(C9:C16)</f>
        <v>324152.99999999994</v>
      </c>
      <c r="D8" s="17">
        <f>D9+D10+D12+D13+D14+D15+D16+D11</f>
        <v>84100.743000000017</v>
      </c>
      <c r="E8" s="11">
        <f>C8-D8</f>
        <v>240052.25699999993</v>
      </c>
      <c r="F8" s="12">
        <f>D8/C8*100</f>
        <v>25.944767748563187</v>
      </c>
    </row>
    <row r="9" spans="1:7" ht="25.5" x14ac:dyDescent="0.2">
      <c r="A9" s="7" t="s">
        <v>2</v>
      </c>
      <c r="B9" s="13" t="s">
        <v>3</v>
      </c>
      <c r="C9" s="18">
        <v>59410.008999999998</v>
      </c>
      <c r="D9" s="20">
        <v>14516.075000000001</v>
      </c>
      <c r="E9" s="14">
        <f t="shared" ref="E9:E40" si="0">C9-D9</f>
        <v>44893.933999999994</v>
      </c>
      <c r="F9" s="15">
        <f t="shared" ref="F9:F40" si="1">D9/C9*100</f>
        <v>24.433719577453694</v>
      </c>
    </row>
    <row r="10" spans="1:7" ht="36.75" customHeight="1" x14ac:dyDescent="0.2">
      <c r="A10" s="7" t="s">
        <v>4</v>
      </c>
      <c r="B10" s="13" t="s">
        <v>5</v>
      </c>
      <c r="C10" s="18">
        <v>4676.8829999999998</v>
      </c>
      <c r="D10" s="20">
        <v>900.51</v>
      </c>
      <c r="E10" s="14">
        <f t="shared" si="0"/>
        <v>3776.3729999999996</v>
      </c>
      <c r="F10" s="15">
        <f t="shared" si="1"/>
        <v>19.254490651145218</v>
      </c>
    </row>
    <row r="11" spans="1:7" ht="66.75" customHeight="1" x14ac:dyDescent="0.2">
      <c r="A11" s="7" t="s">
        <v>73</v>
      </c>
      <c r="B11" s="13" t="s">
        <v>74</v>
      </c>
      <c r="C11" s="18">
        <v>115</v>
      </c>
      <c r="D11" s="20">
        <v>39.799999999999997</v>
      </c>
      <c r="E11" s="14">
        <f t="shared" si="0"/>
        <v>75.2</v>
      </c>
      <c r="F11" s="15">
        <f t="shared" si="1"/>
        <v>34.608695652173907</v>
      </c>
    </row>
    <row r="12" spans="1:7" ht="63.75" x14ac:dyDescent="0.2">
      <c r="A12" s="7" t="s">
        <v>6</v>
      </c>
      <c r="B12" s="13" t="s">
        <v>7</v>
      </c>
      <c r="C12" s="18">
        <v>17828.664000000001</v>
      </c>
      <c r="D12" s="20">
        <v>4088.0889999999999</v>
      </c>
      <c r="E12" s="14">
        <f t="shared" si="0"/>
        <v>13740.575000000001</v>
      </c>
      <c r="F12" s="15">
        <f t="shared" si="1"/>
        <v>22.929867319278664</v>
      </c>
    </row>
    <row r="13" spans="1:7" ht="25.5" x14ac:dyDescent="0.2">
      <c r="A13" s="7" t="s">
        <v>8</v>
      </c>
      <c r="B13" s="13" t="s">
        <v>9</v>
      </c>
      <c r="C13" s="18">
        <v>179577.92499999999</v>
      </c>
      <c r="D13" s="18">
        <v>50170.624000000003</v>
      </c>
      <c r="E13" s="14">
        <f t="shared" si="0"/>
        <v>129407.30099999998</v>
      </c>
      <c r="F13" s="15">
        <f t="shared" si="1"/>
        <v>27.938079805744504</v>
      </c>
    </row>
    <row r="14" spans="1:7" ht="52.5" customHeight="1" x14ac:dyDescent="0.2">
      <c r="A14" s="7" t="s">
        <v>10</v>
      </c>
      <c r="B14" s="13" t="s">
        <v>11</v>
      </c>
      <c r="C14" s="18">
        <v>11400.776</v>
      </c>
      <c r="D14" s="25">
        <v>1347.1289999999999</v>
      </c>
      <c r="E14" s="14">
        <f t="shared" si="0"/>
        <v>10053.647000000001</v>
      </c>
      <c r="F14" s="15">
        <f t="shared" si="1"/>
        <v>11.816116727492936</v>
      </c>
    </row>
    <row r="15" spans="1:7" ht="77.25" customHeight="1" x14ac:dyDescent="0.2">
      <c r="A15" s="7" t="s">
        <v>12</v>
      </c>
      <c r="B15" s="13" t="s">
        <v>13</v>
      </c>
      <c r="C15" s="18">
        <v>1374.171</v>
      </c>
      <c r="D15" s="18">
        <v>0</v>
      </c>
      <c r="E15" s="14">
        <f t="shared" si="0"/>
        <v>1374.171</v>
      </c>
      <c r="F15" s="15">
        <f t="shared" si="1"/>
        <v>0</v>
      </c>
    </row>
    <row r="16" spans="1:7" ht="63.75" customHeight="1" x14ac:dyDescent="0.2">
      <c r="A16" s="7" t="s">
        <v>14</v>
      </c>
      <c r="B16" s="13" t="s">
        <v>15</v>
      </c>
      <c r="C16" s="18">
        <v>49769.572</v>
      </c>
      <c r="D16" s="18">
        <v>13038.516</v>
      </c>
      <c r="E16" s="14">
        <f t="shared" si="0"/>
        <v>36731.055999999997</v>
      </c>
      <c r="F16" s="15">
        <f t="shared" si="1"/>
        <v>26.197765976368046</v>
      </c>
    </row>
    <row r="17" spans="1:6" ht="38.25" x14ac:dyDescent="0.2">
      <c r="A17" s="9" t="s">
        <v>44</v>
      </c>
      <c r="B17" s="10" t="s">
        <v>45</v>
      </c>
      <c r="C17" s="17">
        <f>C19+C18</f>
        <v>301426.511</v>
      </c>
      <c r="D17" s="17">
        <f>D18+D19</f>
        <v>19212.184000000001</v>
      </c>
      <c r="E17" s="11">
        <f>C17-D17</f>
        <v>282214.32699999999</v>
      </c>
      <c r="F17" s="12">
        <f>D17/C17*100</f>
        <v>6.3737538998353074</v>
      </c>
    </row>
    <row r="18" spans="1:6" ht="57.6" customHeight="1" x14ac:dyDescent="0.2">
      <c r="A18" s="21" t="s">
        <v>16</v>
      </c>
      <c r="B18" s="22" t="s">
        <v>17</v>
      </c>
      <c r="C18" s="20">
        <v>104743.095</v>
      </c>
      <c r="D18" s="20">
        <v>0</v>
      </c>
      <c r="E18" s="23">
        <f t="shared" si="0"/>
        <v>104743.095</v>
      </c>
      <c r="F18" s="24">
        <f t="shared" si="1"/>
        <v>0</v>
      </c>
    </row>
    <row r="19" spans="1:6" ht="37.5" customHeight="1" x14ac:dyDescent="0.2">
      <c r="A19" s="21" t="s">
        <v>18</v>
      </c>
      <c r="B19" s="22" t="s">
        <v>19</v>
      </c>
      <c r="C19" s="20">
        <v>196683.416</v>
      </c>
      <c r="D19" s="20">
        <v>19212.184000000001</v>
      </c>
      <c r="E19" s="23">
        <f t="shared" si="0"/>
        <v>177471.23199999999</v>
      </c>
      <c r="F19" s="24">
        <f t="shared" si="1"/>
        <v>9.7680752097573897</v>
      </c>
    </row>
    <row r="20" spans="1:6" ht="30.6" customHeight="1" x14ac:dyDescent="0.2">
      <c r="A20" s="9" t="s">
        <v>46</v>
      </c>
      <c r="B20" s="10" t="s">
        <v>47</v>
      </c>
      <c r="C20" s="17">
        <f>C21+C22+C23+C24+C26+C25</f>
        <v>26978.951000000001</v>
      </c>
      <c r="D20" s="17">
        <f>D21+D22+D23+D24+D26+D25</f>
        <v>3352.087</v>
      </c>
      <c r="E20" s="11">
        <f>C20-D20</f>
        <v>23626.864000000001</v>
      </c>
      <c r="F20" s="12">
        <f>D20/C20*100</f>
        <v>12.424823337275049</v>
      </c>
    </row>
    <row r="21" spans="1:6" ht="25.5" x14ac:dyDescent="0.2">
      <c r="A21" s="7" t="s">
        <v>20</v>
      </c>
      <c r="B21" s="13" t="s">
        <v>21</v>
      </c>
      <c r="C21" s="18">
        <v>350</v>
      </c>
      <c r="D21" s="18">
        <v>312.13499999999999</v>
      </c>
      <c r="E21" s="14">
        <f t="shared" si="0"/>
        <v>37.865000000000009</v>
      </c>
      <c r="F21" s="15">
        <f t="shared" si="1"/>
        <v>89.181428571428569</v>
      </c>
    </row>
    <row r="22" spans="1:6" ht="36" customHeight="1" x14ac:dyDescent="0.2">
      <c r="A22" s="7" t="s">
        <v>22</v>
      </c>
      <c r="B22" s="13" t="s">
        <v>23</v>
      </c>
      <c r="C22" s="18">
        <v>7310</v>
      </c>
      <c r="D22" s="18">
        <v>1375.788</v>
      </c>
      <c r="E22" s="14">
        <f t="shared" si="0"/>
        <v>5934.2119999999995</v>
      </c>
      <c r="F22" s="15">
        <f t="shared" si="1"/>
        <v>18.8206292749658</v>
      </c>
    </row>
    <row r="23" spans="1:6" ht="24.75" customHeight="1" x14ac:dyDescent="0.2">
      <c r="A23" s="7" t="s">
        <v>24</v>
      </c>
      <c r="B23" s="13" t="s">
        <v>25</v>
      </c>
      <c r="C23" s="18">
        <v>7925.57</v>
      </c>
      <c r="D23" s="18">
        <v>0</v>
      </c>
      <c r="E23" s="14">
        <f t="shared" si="0"/>
        <v>7925.57</v>
      </c>
      <c r="F23" s="15">
        <f t="shared" si="1"/>
        <v>0</v>
      </c>
    </row>
    <row r="24" spans="1:6" ht="27.75" customHeight="1" x14ac:dyDescent="0.2">
      <c r="A24" s="7" t="s">
        <v>26</v>
      </c>
      <c r="B24" s="13" t="s">
        <v>27</v>
      </c>
      <c r="C24" s="18">
        <v>459.77</v>
      </c>
      <c r="D24" s="18">
        <v>367.81599999999997</v>
      </c>
      <c r="E24" s="14">
        <f t="shared" si="0"/>
        <v>91.954000000000008</v>
      </c>
      <c r="F24" s="15">
        <f t="shared" si="1"/>
        <v>80</v>
      </c>
    </row>
    <row r="25" spans="1:6" ht="18" customHeight="1" x14ac:dyDescent="0.2">
      <c r="A25" s="7" t="s">
        <v>75</v>
      </c>
      <c r="B25" s="37" t="s">
        <v>76</v>
      </c>
      <c r="C25" s="18">
        <v>226.81100000000001</v>
      </c>
      <c r="D25" s="18">
        <v>36.4</v>
      </c>
      <c r="E25" s="14">
        <f t="shared" si="0"/>
        <v>190.411</v>
      </c>
      <c r="F25" s="15">
        <f t="shared" si="1"/>
        <v>16.048604344586462</v>
      </c>
    </row>
    <row r="26" spans="1:6" ht="16.149999999999999" customHeight="1" x14ac:dyDescent="0.2">
      <c r="A26" s="7" t="s">
        <v>28</v>
      </c>
      <c r="B26" s="13" t="s">
        <v>29</v>
      </c>
      <c r="C26" s="18">
        <v>10706.8</v>
      </c>
      <c r="D26" s="18">
        <v>1259.9480000000001</v>
      </c>
      <c r="E26" s="14">
        <f t="shared" si="0"/>
        <v>9446.851999999999</v>
      </c>
      <c r="F26" s="15">
        <f t="shared" si="1"/>
        <v>11.767736391825757</v>
      </c>
    </row>
    <row r="27" spans="1:6" ht="36" customHeight="1" x14ac:dyDescent="0.2">
      <c r="A27" s="9" t="s">
        <v>48</v>
      </c>
      <c r="B27" s="10" t="s">
        <v>49</v>
      </c>
      <c r="C27" s="17">
        <f>C29+C28</f>
        <v>311951.84000000003</v>
      </c>
      <c r="D27" s="17">
        <f>D29+D28</f>
        <v>27007.142</v>
      </c>
      <c r="E27" s="11">
        <f t="shared" si="0"/>
        <v>284944.69800000003</v>
      </c>
      <c r="F27" s="12">
        <f t="shared" si="1"/>
        <v>8.6574716148492659</v>
      </c>
    </row>
    <row r="28" spans="1:6" ht="54" customHeight="1" x14ac:dyDescent="0.2">
      <c r="A28" s="7" t="s">
        <v>70</v>
      </c>
      <c r="B28" s="13" t="s">
        <v>71</v>
      </c>
      <c r="C28" s="18">
        <v>2589.6999999999998</v>
      </c>
      <c r="D28" s="18">
        <v>0</v>
      </c>
      <c r="E28" s="14">
        <f t="shared" si="0"/>
        <v>2589.6999999999998</v>
      </c>
      <c r="F28" s="15">
        <f t="shared" si="1"/>
        <v>0</v>
      </c>
    </row>
    <row r="29" spans="1:6" ht="54" customHeight="1" x14ac:dyDescent="0.2">
      <c r="A29" s="7" t="s">
        <v>30</v>
      </c>
      <c r="B29" s="13" t="s">
        <v>31</v>
      </c>
      <c r="C29" s="18">
        <v>309362.14</v>
      </c>
      <c r="D29" s="18">
        <v>27007.142</v>
      </c>
      <c r="E29" s="14">
        <f t="shared" si="0"/>
        <v>282354.99800000002</v>
      </c>
      <c r="F29" s="15">
        <f t="shared" si="1"/>
        <v>8.729944136021297</v>
      </c>
    </row>
    <row r="30" spans="1:6" ht="55.5" customHeight="1" x14ac:dyDescent="0.2">
      <c r="A30" s="9" t="s">
        <v>50</v>
      </c>
      <c r="B30" s="10" t="s">
        <v>51</v>
      </c>
      <c r="C30" s="17">
        <f>C31+C32</f>
        <v>595072.23900000006</v>
      </c>
      <c r="D30" s="17">
        <f>D31+D32</f>
        <v>149197.41</v>
      </c>
      <c r="E30" s="11">
        <f t="shared" si="0"/>
        <v>445874.82900000003</v>
      </c>
      <c r="F30" s="12">
        <f t="shared" si="1"/>
        <v>25.072150946029932</v>
      </c>
    </row>
    <row r="31" spans="1:6" ht="76.5" x14ac:dyDescent="0.2">
      <c r="A31" s="7" t="s">
        <v>32</v>
      </c>
      <c r="B31" s="13" t="s">
        <v>33</v>
      </c>
      <c r="C31" s="20">
        <v>547289.96400000004</v>
      </c>
      <c r="D31" s="18">
        <v>145566.36499999999</v>
      </c>
      <c r="E31" s="14">
        <f t="shared" si="0"/>
        <v>401723.59900000005</v>
      </c>
      <c r="F31" s="15">
        <f t="shared" si="1"/>
        <v>26.597667520904878</v>
      </c>
    </row>
    <row r="32" spans="1:6" ht="25.5" x14ac:dyDescent="0.2">
      <c r="A32" s="7" t="s">
        <v>34</v>
      </c>
      <c r="B32" s="13" t="s">
        <v>35</v>
      </c>
      <c r="C32" s="18">
        <v>47782.275000000001</v>
      </c>
      <c r="D32" s="18">
        <v>3631.0450000000001</v>
      </c>
      <c r="E32" s="14">
        <f t="shared" si="0"/>
        <v>44151.23</v>
      </c>
      <c r="F32" s="15">
        <f t="shared" si="1"/>
        <v>7.5991463361675438</v>
      </c>
    </row>
    <row r="33" spans="1:7" ht="17.45" customHeight="1" x14ac:dyDescent="0.2">
      <c r="A33" s="9" t="s">
        <v>52</v>
      </c>
      <c r="B33" s="10" t="s">
        <v>53</v>
      </c>
      <c r="C33" s="17">
        <f>C37+C39+C38+C34+C36+C35</f>
        <v>313755.35599999997</v>
      </c>
      <c r="D33" s="17">
        <f>D37+D39+D38+D34+D36+D35</f>
        <v>215631.56</v>
      </c>
      <c r="E33" s="11">
        <f>C33-D33</f>
        <v>98123.795999999973</v>
      </c>
      <c r="F33" s="12">
        <f t="shared" si="1"/>
        <v>68.726017222156997</v>
      </c>
    </row>
    <row r="34" spans="1:7" ht="63.75" customHeight="1" x14ac:dyDescent="0.2">
      <c r="A34" s="7" t="s">
        <v>67</v>
      </c>
      <c r="B34" s="13" t="s">
        <v>36</v>
      </c>
      <c r="C34" s="20">
        <v>285436.24599999998</v>
      </c>
      <c r="D34" s="18">
        <v>211697.13399999999</v>
      </c>
      <c r="E34" s="14">
        <f t="shared" si="0"/>
        <v>73739.111999999994</v>
      </c>
      <c r="F34" s="15">
        <f t="shared" si="1"/>
        <v>74.166170893377014</v>
      </c>
    </row>
    <row r="35" spans="1:7" ht="141" customHeight="1" x14ac:dyDescent="0.2">
      <c r="A35" s="7" t="s">
        <v>77</v>
      </c>
      <c r="B35" s="38" t="s">
        <v>78</v>
      </c>
      <c r="C35" s="20">
        <v>22518.038</v>
      </c>
      <c r="D35" s="18">
        <v>3744.6959999999999</v>
      </c>
      <c r="E35" s="14">
        <f t="shared" si="0"/>
        <v>18773.342000000001</v>
      </c>
      <c r="F35" s="15">
        <f t="shared" si="1"/>
        <v>16.629761438363325</v>
      </c>
    </row>
    <row r="36" spans="1:7" ht="50.25" customHeight="1" x14ac:dyDescent="0.2">
      <c r="A36" s="7" t="s">
        <v>68</v>
      </c>
      <c r="B36" s="13" t="s">
        <v>69</v>
      </c>
      <c r="C36" s="20">
        <v>40.1</v>
      </c>
      <c r="D36" s="18">
        <v>0</v>
      </c>
      <c r="E36" s="14">
        <f t="shared" si="0"/>
        <v>40.1</v>
      </c>
      <c r="F36" s="15">
        <f>D36/C36*100</f>
        <v>0</v>
      </c>
    </row>
    <row r="37" spans="1:7" x14ac:dyDescent="0.2">
      <c r="A37" s="7" t="s">
        <v>37</v>
      </c>
      <c r="B37" s="13" t="s">
        <v>38</v>
      </c>
      <c r="C37" s="18">
        <v>108.92</v>
      </c>
      <c r="D37" s="20">
        <v>0.3</v>
      </c>
      <c r="E37" s="14">
        <f t="shared" si="0"/>
        <v>108.62</v>
      </c>
      <c r="F37" s="15">
        <f t="shared" si="1"/>
        <v>0.27543150936467131</v>
      </c>
    </row>
    <row r="38" spans="1:7" x14ac:dyDescent="0.2">
      <c r="A38" s="7" t="s">
        <v>65</v>
      </c>
      <c r="B38" s="13" t="s">
        <v>66</v>
      </c>
      <c r="C38" s="18">
        <v>652.05200000000002</v>
      </c>
      <c r="D38" s="18">
        <v>189.43</v>
      </c>
      <c r="E38" s="14">
        <f t="shared" si="0"/>
        <v>462.62200000000001</v>
      </c>
      <c r="F38" s="15">
        <f t="shared" si="1"/>
        <v>29.051364001644043</v>
      </c>
    </row>
    <row r="39" spans="1:7" x14ac:dyDescent="0.2">
      <c r="A39" s="7" t="s">
        <v>39</v>
      </c>
      <c r="B39" s="13" t="s">
        <v>40</v>
      </c>
      <c r="C39" s="18">
        <v>5000</v>
      </c>
      <c r="D39" s="18">
        <v>0</v>
      </c>
      <c r="E39" s="14">
        <f t="shared" si="0"/>
        <v>5000</v>
      </c>
      <c r="F39" s="15">
        <f t="shared" si="1"/>
        <v>0</v>
      </c>
    </row>
    <row r="40" spans="1:7" x14ac:dyDescent="0.2">
      <c r="A40" s="16" t="s">
        <v>41</v>
      </c>
      <c r="B40" s="19"/>
      <c r="C40" s="30">
        <f>C8+C17+C20+C27+C33+C30</f>
        <v>1873337.8969999999</v>
      </c>
      <c r="D40" s="30">
        <f>D8+D17+D20+D27+D33+D30</f>
        <v>498501.12600000005</v>
      </c>
      <c r="E40" s="26">
        <f t="shared" si="0"/>
        <v>1374836.7709999997</v>
      </c>
      <c r="F40" s="27">
        <f t="shared" si="1"/>
        <v>26.610315565510607</v>
      </c>
      <c r="G40" s="28"/>
    </row>
    <row r="41" spans="1:7" ht="12.75" customHeight="1" x14ac:dyDescent="0.2">
      <c r="C41" s="29"/>
      <c r="D41" s="28"/>
    </row>
    <row r="42" spans="1:7" ht="12.75" customHeight="1" x14ac:dyDescent="0.2">
      <c r="C42" s="5"/>
      <c r="D42" s="5"/>
      <c r="E42" s="5"/>
    </row>
  </sheetData>
  <mergeCells count="4">
    <mergeCell ref="A4:F4"/>
    <mergeCell ref="B2:F2"/>
    <mergeCell ref="C1:F1"/>
    <mergeCell ref="A3:F3"/>
  </mergeCells>
  <pageMargins left="0.74803149606299213" right="0.55118110236220474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rep:2.38.2.115</dc:description>
  <cp:lastModifiedBy>User4</cp:lastModifiedBy>
  <cp:lastPrinted>2017-02-15T03:26:11Z</cp:lastPrinted>
  <dcterms:created xsi:type="dcterms:W3CDTF">2016-02-12T10:37:20Z</dcterms:created>
  <dcterms:modified xsi:type="dcterms:W3CDTF">2017-05-15T07:09:51Z</dcterms:modified>
</cp:coreProperties>
</file>